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1" sheetId="1" r:id="rId1"/>
    <sheet name="2" sheetId="2" r:id="rId2"/>
    <sheet name="baas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<sst xmlns="http://schemas.openxmlformats.org/spreadsheetml/2006/main" count="126" uniqueCount="81">
  <si>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Nr.</t>
  </si>
  <si>
    <t>Ühik</t>
  </si>
  <si>
    <t>m3</t>
  </si>
  <si>
    <t>Töö</t>
  </si>
  <si>
    <t>Maht</t>
  </si>
  <si>
    <t>ü-hind</t>
  </si>
  <si>
    <t>summa</t>
  </si>
  <si>
    <t>kokku</t>
  </si>
  <si>
    <t>km 18%</t>
  </si>
  <si>
    <t>tk</t>
  </si>
  <si>
    <t>kompl.</t>
  </si>
  <si>
    <t>Vaiatööd</t>
  </si>
  <si>
    <t>Kaevetööd</t>
  </si>
  <si>
    <t>m2</t>
  </si>
  <si>
    <t>Vahelaepaneelid</t>
  </si>
  <si>
    <t>jm</t>
  </si>
  <si>
    <t>Siseseinad</t>
  </si>
  <si>
    <t>Siseuksed</t>
  </si>
  <si>
    <t>Siseviimistlustööd</t>
  </si>
  <si>
    <t>Elektritööd</t>
  </si>
  <si>
    <t>Ventilatsioonitööd</t>
  </si>
  <si>
    <t>Vesi- ja kanalisatsioon</t>
  </si>
  <si>
    <t>Katuse soojustus</t>
  </si>
  <si>
    <t>Puitlaudisega fassaad</t>
  </si>
  <si>
    <t>Valtsplekk-katused</t>
  </si>
  <si>
    <t>Betoonkivi paigaldus</t>
  </si>
  <si>
    <t>Muru rajamine</t>
  </si>
  <si>
    <t>Fassaadi laudis</t>
  </si>
  <si>
    <t>Aed</t>
  </si>
  <si>
    <t>Väravad</t>
  </si>
  <si>
    <t>Põranda alused</t>
  </si>
  <si>
    <t>Paadikuuride rekonstrueerimine</t>
  </si>
  <si>
    <t>Olemasoleva olmehoone rekonstrueerimine</t>
  </si>
  <si>
    <t>Ranna tee 3 sõudebaasi ehitustööde kalkulatsioon</t>
  </si>
  <si>
    <t>Heakorratööd ja liitumised</t>
  </si>
  <si>
    <t>Juurdeehituse ehitustööd</t>
  </si>
  <si>
    <t>2.</t>
  </si>
  <si>
    <t>3.</t>
  </si>
  <si>
    <t>4.</t>
  </si>
  <si>
    <t>5.</t>
  </si>
  <si>
    <t>Välisuksed</t>
  </si>
  <si>
    <t>Aknad -plast</t>
  </si>
  <si>
    <t>Tellija varu 5%</t>
  </si>
  <si>
    <t xml:space="preserve">Rostvärk </t>
  </si>
  <si>
    <t>Betoonpõrand 100mm kiudbetoon</t>
  </si>
  <si>
    <t>Põrandaalune soojustus 100mm</t>
  </si>
  <si>
    <t>FIBO 5 200mm seinad</t>
  </si>
  <si>
    <t>Katuse puitkarkass</t>
  </si>
  <si>
    <t>OSB+sindelkatus</t>
  </si>
  <si>
    <t xml:space="preserve"> </t>
  </si>
  <si>
    <t>Tuuletõke 13mm</t>
  </si>
  <si>
    <t>Vana katuse demontaaz</t>
  </si>
  <si>
    <t>Kahepoolsed siseuksed</t>
  </si>
  <si>
    <t>Põrandad</t>
  </si>
  <si>
    <t>Pinnakõvendi</t>
  </si>
  <si>
    <t>Plaatimine</t>
  </si>
  <si>
    <t>Põrandaliistud pvc</t>
  </si>
  <si>
    <t>Seinad</t>
  </si>
  <si>
    <t>Kiviseinte värvimine</t>
  </si>
  <si>
    <t>Seinte plaatimne</t>
  </si>
  <si>
    <t>Seinte pahteldamine ja värvimine</t>
  </si>
  <si>
    <t>Laed</t>
  </si>
  <si>
    <t>Lagede pahteldamine ja värvimine</t>
  </si>
  <si>
    <t>PVC kate</t>
  </si>
  <si>
    <t>Pööninguluuk redeliga</t>
  </si>
  <si>
    <t>Bituumensindelkatus</t>
  </si>
  <si>
    <t>Plastaknad</t>
  </si>
  <si>
    <t>Jalapühastusrest</t>
  </si>
  <si>
    <t>Välisseinte soojustus ja laudis</t>
  </si>
  <si>
    <t>Objekti üldkulud</t>
  </si>
  <si>
    <t>kuu</t>
  </si>
  <si>
    <t>Aknad puit 1x klaas</t>
  </si>
  <si>
    <t>Väravad puit 2,6x2,6</t>
  </si>
  <si>
    <t>Väravad 1,6x2,6</t>
  </si>
  <si>
    <t>Välisuks</t>
  </si>
  <si>
    <t>1.</t>
  </si>
  <si>
    <t>1.1.</t>
  </si>
  <si>
    <t>1.2.</t>
  </si>
  <si>
    <t>1.3.</t>
  </si>
  <si>
    <t>1.4.</t>
  </si>
  <si>
    <t>Kokku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</si>
</sst>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"/>
    <numFmt numFmtId="167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16" fontId="1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82">
      <selection activeCell="B99" sqref="B99"/>
    </sheetView>
  </sheetViews>
  <sheetFormatPr defaultColWidth="9.140625" defaultRowHeight="12.75"/>
  <cols>
    <col min="1" max="1" width="4.140625" style="0" customWidth="1"/>
    <col min="2" max="2" width="47.421875" style="0" customWidth="1"/>
    <col min="3" max="4" width="6.8515625" style="0" customWidth="1"/>
    <col min="5" max="5" width="9.57421875" style="8" bestFit="1" customWidth="1"/>
    <col min="6" max="6" width="13.00390625" style="8" customWidth="1"/>
    <col min="7" max="7" width="10.7109375" style="8" customWidth="1"/>
    <col min="8" max="8" width="13.00390625" style="0" customWidth="1"/>
  </cols>
  <sheetData>
    <row r="1" spans="1:7" ht="12.75">
      <c r="A1" s="3"/>
      <c r="B1" s="3"/>
      <c r="C1" s="3"/>
      <c r="D1" s="3"/>
      <c r="E1" s="10"/>
      <c r="F1" s="10"/>
      <c r="G1" s="10"/>
    </row>
    <row r="2" spans="1:7" ht="12.75">
      <c r="A2" s="3"/>
      <c r="B2" s="3"/>
      <c r="C2" s="3"/>
      <c r="D2" s="3"/>
      <c r="E2" s="10"/>
      <c r="F2" s="10"/>
      <c r="G2" s="10"/>
    </row>
    <row r="3" spans="1:7" ht="12.75">
      <c r="A3" s="3"/>
      <c r="B3" s="3"/>
      <c r="C3" s="3"/>
      <c r="D3" s="3"/>
      <c r="E3" s="10"/>
      <c r="F3" s="10"/>
      <c r="G3" s="10"/>
    </row>
    <row r="4" spans="1:7" s="2" customFormat="1" ht="12.75">
      <c r="A4" s="6"/>
      <c r="B4" s="6"/>
      <c r="C4" s="6"/>
      <c r="D4" s="6"/>
      <c r="E4" s="11"/>
      <c r="F4" s="12"/>
      <c r="G4" s="11"/>
    </row>
    <row r="5" spans="1:7" s="2" customFormat="1" ht="12.75">
      <c r="A5" s="6"/>
      <c r="B5" s="6"/>
      <c r="C5" s="6"/>
      <c r="D5" s="6"/>
      <c r="E5" s="11"/>
      <c r="F5" s="12"/>
      <c r="G5" s="11"/>
    </row>
    <row r="6" spans="1:7" s="5" customFormat="1" ht="12.75">
      <c r="A6" s="13"/>
      <c r="B6" s="13"/>
      <c r="C6" s="13"/>
      <c r="D6" s="13"/>
      <c r="E6" s="14"/>
      <c r="F6" s="15"/>
      <c r="G6" s="14"/>
    </row>
    <row r="7" spans="1:7" ht="12.75">
      <c r="A7" s="3"/>
      <c r="B7" s="3"/>
      <c r="C7" s="3"/>
      <c r="D7" s="3"/>
      <c r="E7" s="10"/>
      <c r="F7" s="15"/>
      <c r="G7" s="10"/>
    </row>
    <row r="8" spans="1:7" ht="12.75">
      <c r="A8" s="3"/>
      <c r="B8" s="3"/>
      <c r="C8" s="3"/>
      <c r="D8" s="3"/>
      <c r="E8" s="10"/>
      <c r="F8" s="15"/>
      <c r="G8" s="10"/>
    </row>
    <row r="9" spans="1:7" ht="12.75">
      <c r="A9" s="3"/>
      <c r="B9" s="3"/>
      <c r="C9" s="3"/>
      <c r="D9" s="3"/>
      <c r="E9" s="10"/>
      <c r="F9" s="15"/>
      <c r="G9" s="10"/>
    </row>
    <row r="10" spans="1:7" ht="12.75">
      <c r="A10" s="3"/>
      <c r="B10" s="3"/>
      <c r="C10" s="3"/>
      <c r="D10" s="3"/>
      <c r="E10" s="10"/>
      <c r="F10" s="15"/>
      <c r="G10" s="10"/>
    </row>
    <row r="11" spans="1:7" ht="12.75">
      <c r="A11" s="3"/>
      <c r="B11" s="3"/>
      <c r="C11" s="3"/>
      <c r="D11" s="3"/>
      <c r="E11" s="10"/>
      <c r="F11" s="15"/>
      <c r="G11" s="10"/>
    </row>
    <row r="12" spans="1:7" ht="12.75">
      <c r="A12" s="3"/>
      <c r="B12" s="3"/>
      <c r="C12" s="3"/>
      <c r="D12" s="3"/>
      <c r="E12" s="10"/>
      <c r="F12" s="15"/>
      <c r="G12" s="10"/>
    </row>
    <row r="13" spans="1:7" ht="12.75">
      <c r="A13" s="3"/>
      <c r="B13" s="3"/>
      <c r="C13" s="3"/>
      <c r="D13" s="3"/>
      <c r="E13" s="10"/>
      <c r="F13" s="12"/>
      <c r="G13" s="10"/>
    </row>
    <row r="14" spans="1:7" ht="12.75">
      <c r="A14" s="3"/>
      <c r="B14" s="3"/>
      <c r="C14" s="3"/>
      <c r="D14" s="3"/>
      <c r="E14" s="10"/>
      <c r="F14" s="15"/>
      <c r="G14" s="10"/>
    </row>
    <row r="15" spans="1:7" ht="12.75">
      <c r="A15" s="3"/>
      <c r="B15" s="3"/>
      <c r="C15" s="3"/>
      <c r="D15" s="3"/>
      <c r="E15" s="10"/>
      <c r="F15" s="15"/>
      <c r="G15" s="10"/>
    </row>
    <row r="16" spans="1:7" ht="12.75">
      <c r="A16" s="3"/>
      <c r="B16" s="3"/>
      <c r="C16" s="3"/>
      <c r="D16" s="3"/>
      <c r="E16" s="10"/>
      <c r="F16" s="15"/>
      <c r="G16" s="10"/>
    </row>
    <row r="17" spans="1:7" ht="12.75">
      <c r="A17" s="3"/>
      <c r="B17" s="3"/>
      <c r="C17" s="3"/>
      <c r="D17" s="3"/>
      <c r="E17" s="10"/>
      <c r="F17" s="15"/>
      <c r="G17" s="10"/>
    </row>
    <row r="18" spans="1:7" ht="12.75">
      <c r="A18" s="3"/>
      <c r="B18" s="3"/>
      <c r="C18" s="3"/>
      <c r="D18" s="3"/>
      <c r="E18" s="10"/>
      <c r="F18" s="15"/>
      <c r="G18" s="10"/>
    </row>
    <row r="19" spans="1:7" ht="12.75">
      <c r="A19" s="3"/>
      <c r="B19" s="3"/>
      <c r="C19" s="3"/>
      <c r="D19" s="3"/>
      <c r="E19" s="10"/>
      <c r="F19" s="15"/>
      <c r="G19" s="10"/>
    </row>
    <row r="20" spans="1:8" ht="12.75">
      <c r="A20" s="3"/>
      <c r="B20" s="3"/>
      <c r="C20" s="3"/>
      <c r="D20" s="3"/>
      <c r="E20" s="10"/>
      <c r="F20" s="15"/>
      <c r="G20" s="10"/>
      <c r="H20" s="8">
        <f>SUM(F17:F20)</f>
        <v>0</v>
      </c>
    </row>
    <row r="21" spans="1:7" ht="12.75">
      <c r="A21" s="3"/>
      <c r="B21" s="3"/>
      <c r="C21" s="3"/>
      <c r="D21" s="3"/>
      <c r="E21" s="10"/>
      <c r="F21" s="15"/>
      <c r="G21" s="10"/>
    </row>
    <row r="22" spans="1:7" ht="12.75">
      <c r="A22" s="3"/>
      <c r="B22" s="3"/>
      <c r="C22" s="3"/>
      <c r="D22" s="3"/>
      <c r="E22" s="10"/>
      <c r="F22" s="15"/>
      <c r="G22" s="10"/>
    </row>
    <row r="23" spans="1:7" ht="12.75">
      <c r="A23" s="3"/>
      <c r="B23" s="3"/>
      <c r="C23" s="3"/>
      <c r="D23" s="3"/>
      <c r="E23" s="10"/>
      <c r="F23" s="15"/>
      <c r="G23" s="10"/>
    </row>
    <row r="24" spans="1:7" ht="12.75">
      <c r="A24" s="3"/>
      <c r="B24" s="3"/>
      <c r="C24" s="3"/>
      <c r="D24" s="3"/>
      <c r="E24" s="10"/>
      <c r="F24" s="15"/>
      <c r="G24" s="10"/>
    </row>
    <row r="25" spans="1:7" ht="12.75">
      <c r="A25" s="3"/>
      <c r="B25" s="3"/>
      <c r="C25" s="3"/>
      <c r="D25" s="3"/>
      <c r="E25" s="10"/>
      <c r="F25" s="15"/>
      <c r="G25" s="10"/>
    </row>
    <row r="26" spans="1:7" ht="12.75">
      <c r="A26" s="3"/>
      <c r="B26" s="3"/>
      <c r="C26" s="3"/>
      <c r="D26" s="3"/>
      <c r="E26" s="10"/>
      <c r="F26" s="15"/>
      <c r="G26" s="10"/>
    </row>
    <row r="27" spans="1:7" ht="12.75">
      <c r="A27" s="3"/>
      <c r="B27" s="3"/>
      <c r="C27" s="3"/>
      <c r="D27" s="3"/>
      <c r="E27" s="10"/>
      <c r="F27" s="15"/>
      <c r="G27" s="10"/>
    </row>
    <row r="28" spans="1:8" s="2" customFormat="1" ht="12.75">
      <c r="A28" s="6"/>
      <c r="B28" s="13"/>
      <c r="C28" s="13"/>
      <c r="D28" s="13"/>
      <c r="E28" s="14"/>
      <c r="F28" s="15"/>
      <c r="G28" s="14"/>
      <c r="H28" s="9"/>
    </row>
    <row r="29" spans="1:7" ht="12.75">
      <c r="A29" s="3"/>
      <c r="B29" s="3"/>
      <c r="C29" s="3"/>
      <c r="D29" s="3"/>
      <c r="E29" s="10"/>
      <c r="F29" s="15"/>
      <c r="G29" s="10"/>
    </row>
    <row r="30" spans="1:7" ht="12.75">
      <c r="A30" s="3"/>
      <c r="B30" s="3"/>
      <c r="C30" s="3"/>
      <c r="D30" s="3"/>
      <c r="E30" s="10"/>
      <c r="F30" s="15"/>
      <c r="G30" s="10"/>
    </row>
    <row r="31" spans="1:7" ht="12.75">
      <c r="A31" s="3"/>
      <c r="B31" s="13"/>
      <c r="C31" s="3"/>
      <c r="D31" s="3"/>
      <c r="E31" s="10"/>
      <c r="F31" s="15"/>
      <c r="G31" s="10"/>
    </row>
    <row r="32" spans="1:7" ht="12.75">
      <c r="A32" s="16"/>
      <c r="B32" s="3"/>
      <c r="C32" s="3"/>
      <c r="D32" s="3"/>
      <c r="E32" s="10"/>
      <c r="F32" s="15"/>
      <c r="G32" s="10"/>
    </row>
    <row r="33" spans="1:7" ht="12.75">
      <c r="A33" s="16"/>
      <c r="B33" s="3"/>
      <c r="C33" s="3"/>
      <c r="D33" s="3"/>
      <c r="E33" s="10"/>
      <c r="F33" s="15"/>
      <c r="G33" s="10"/>
    </row>
    <row r="34" spans="1:7" ht="12.75">
      <c r="A34" s="16"/>
      <c r="B34" s="3"/>
      <c r="C34" s="3"/>
      <c r="D34" s="3"/>
      <c r="E34" s="10"/>
      <c r="F34" s="12"/>
      <c r="G34" s="10"/>
    </row>
    <row r="35" spans="1:7" s="2" customFormat="1" ht="12.75">
      <c r="A35" s="17"/>
      <c r="B35" s="6"/>
      <c r="C35" s="6"/>
      <c r="D35" s="6"/>
      <c r="E35" s="11"/>
      <c r="F35" s="12"/>
      <c r="G35" s="11"/>
    </row>
    <row r="36" spans="1:7" ht="12.75">
      <c r="A36" s="16"/>
      <c r="B36" s="3"/>
      <c r="C36" s="3"/>
      <c r="D36" s="3"/>
      <c r="E36" s="10"/>
      <c r="F36" s="15"/>
      <c r="G36" s="10"/>
    </row>
    <row r="37" spans="1:7" ht="12.75">
      <c r="A37" s="16"/>
      <c r="B37" s="3"/>
      <c r="C37" s="3"/>
      <c r="D37" s="3"/>
      <c r="E37" s="10"/>
      <c r="F37" s="15"/>
      <c r="G37" s="10"/>
    </row>
    <row r="38" spans="1:7" ht="12.75">
      <c r="A38" s="16"/>
      <c r="B38" s="3"/>
      <c r="C38" s="3"/>
      <c r="D38" s="3"/>
      <c r="E38" s="10"/>
      <c r="F38" s="15"/>
      <c r="G38" s="10"/>
    </row>
    <row r="39" spans="1:7" ht="12.75">
      <c r="A39" s="16"/>
      <c r="B39" s="3"/>
      <c r="C39" s="3"/>
      <c r="D39" s="3"/>
      <c r="E39" s="10"/>
      <c r="F39" s="15"/>
      <c r="G39" s="10"/>
    </row>
    <row r="40" spans="1:7" ht="12.75">
      <c r="A40" s="16"/>
      <c r="B40" s="3"/>
      <c r="C40" s="3"/>
      <c r="D40" s="3"/>
      <c r="E40" s="10"/>
      <c r="F40" s="15"/>
      <c r="G40" s="10"/>
    </row>
    <row r="41" spans="1:7" s="2" customFormat="1" ht="12.75">
      <c r="A41" s="17"/>
      <c r="B41" s="13"/>
      <c r="C41" s="13"/>
      <c r="D41" s="13"/>
      <c r="E41" s="14"/>
      <c r="F41" s="15"/>
      <c r="G41" s="11"/>
    </row>
    <row r="42" spans="1:7" ht="12.75">
      <c r="A42" s="16"/>
      <c r="B42" s="3"/>
      <c r="C42" s="3"/>
      <c r="D42" s="3"/>
      <c r="E42" s="10"/>
      <c r="F42" s="15"/>
      <c r="G42" s="10"/>
    </row>
    <row r="43" spans="1:7" ht="12.75">
      <c r="A43" s="16"/>
      <c r="B43" s="3"/>
      <c r="C43" s="3"/>
      <c r="D43" s="3"/>
      <c r="E43" s="10"/>
      <c r="F43" s="15"/>
      <c r="G43" s="10"/>
    </row>
    <row r="44" spans="1:7" ht="12.75">
      <c r="A44" s="16"/>
      <c r="B44" s="3"/>
      <c r="C44" s="3"/>
      <c r="D44" s="3"/>
      <c r="E44" s="10"/>
      <c r="F44" s="15"/>
      <c r="G44" s="10"/>
    </row>
    <row r="45" spans="1:7" ht="12.75">
      <c r="A45" s="16"/>
      <c r="B45" s="3"/>
      <c r="C45" s="3"/>
      <c r="D45" s="3"/>
      <c r="E45" s="10"/>
      <c r="F45" s="15"/>
      <c r="G45" s="10"/>
    </row>
    <row r="46" spans="1:7" ht="12.75">
      <c r="A46" s="16"/>
      <c r="B46" s="3"/>
      <c r="C46" s="3"/>
      <c r="D46" s="3"/>
      <c r="E46" s="10"/>
      <c r="F46" s="15"/>
      <c r="G46" s="10"/>
    </row>
    <row r="47" spans="1:7" ht="12.75">
      <c r="A47" s="16"/>
      <c r="B47" s="3"/>
      <c r="C47" s="3"/>
      <c r="D47" s="3"/>
      <c r="E47" s="10"/>
      <c r="F47" s="15"/>
      <c r="G47" s="10"/>
    </row>
    <row r="48" spans="1:7" ht="12.75">
      <c r="A48" s="16"/>
      <c r="B48" s="3"/>
      <c r="C48" s="3"/>
      <c r="D48" s="3"/>
      <c r="E48" s="10"/>
      <c r="F48" s="15"/>
      <c r="G48" s="10"/>
    </row>
    <row r="49" spans="1:7" ht="12.75">
      <c r="A49" s="16"/>
      <c r="B49" s="3"/>
      <c r="C49" s="3"/>
      <c r="D49" s="3"/>
      <c r="E49" s="10"/>
      <c r="F49" s="15"/>
      <c r="G49" s="10"/>
    </row>
    <row r="50" spans="1:7" ht="12.75">
      <c r="A50" s="16"/>
      <c r="B50" s="3"/>
      <c r="C50" s="3"/>
      <c r="D50" s="3"/>
      <c r="E50" s="10"/>
      <c r="F50" s="15"/>
      <c r="G50" s="10"/>
    </row>
    <row r="51" spans="1:7" ht="12.75">
      <c r="A51" s="16"/>
      <c r="B51" s="3"/>
      <c r="C51" s="3"/>
      <c r="D51" s="3"/>
      <c r="E51" s="10"/>
      <c r="F51" s="15"/>
      <c r="G51" s="10"/>
    </row>
    <row r="52" spans="1:7" ht="12.75">
      <c r="A52" s="16"/>
      <c r="B52" s="3"/>
      <c r="C52" s="3"/>
      <c r="D52" s="3"/>
      <c r="E52" s="10"/>
      <c r="F52" s="15"/>
      <c r="G52" s="10"/>
    </row>
    <row r="53" spans="1:7" ht="12.75">
      <c r="A53" s="16"/>
      <c r="B53" s="3"/>
      <c r="C53" s="3"/>
      <c r="D53" s="3"/>
      <c r="E53" s="10"/>
      <c r="F53" s="15"/>
      <c r="G53" s="10"/>
    </row>
    <row r="54" spans="1:7" s="2" customFormat="1" ht="12.75">
      <c r="A54" s="17"/>
      <c r="B54" s="6"/>
      <c r="C54" s="6"/>
      <c r="D54" s="6"/>
      <c r="E54" s="11"/>
      <c r="F54" s="12"/>
      <c r="G54" s="11"/>
    </row>
    <row r="55" spans="1:7" ht="12.75">
      <c r="A55" s="16"/>
      <c r="B55" s="3"/>
      <c r="C55" s="3"/>
      <c r="D55" s="3"/>
      <c r="E55" s="10"/>
      <c r="F55" s="15"/>
      <c r="G55" s="10"/>
    </row>
    <row r="56" spans="1:7" ht="12.75">
      <c r="A56" s="16"/>
      <c r="B56" s="3"/>
      <c r="C56" s="3"/>
      <c r="D56" s="3"/>
      <c r="E56" s="10"/>
      <c r="F56" s="15"/>
      <c r="G56" s="10"/>
    </row>
    <row r="57" spans="1:7" s="2" customFormat="1" ht="12.75">
      <c r="A57" s="17"/>
      <c r="B57" s="6"/>
      <c r="C57" s="6"/>
      <c r="D57" s="6"/>
      <c r="E57" s="11"/>
      <c r="F57" s="12"/>
      <c r="G57" s="11"/>
    </row>
    <row r="58" spans="1:7" ht="12.75">
      <c r="A58" s="16"/>
      <c r="B58" s="3"/>
      <c r="C58" s="3"/>
      <c r="D58" s="3"/>
      <c r="E58" s="10"/>
      <c r="F58" s="15"/>
      <c r="G58" s="10"/>
    </row>
    <row r="59" spans="1:7" ht="12.75">
      <c r="A59" s="16"/>
      <c r="B59" s="3"/>
      <c r="C59" s="3"/>
      <c r="D59" s="3"/>
      <c r="E59" s="10"/>
      <c r="F59" s="15"/>
      <c r="G59" s="10"/>
    </row>
    <row r="60" spans="1:7" ht="12.75">
      <c r="A60" s="16"/>
      <c r="B60" s="3"/>
      <c r="C60" s="3"/>
      <c r="D60" s="3"/>
      <c r="E60" s="10"/>
      <c r="F60" s="15"/>
      <c r="G60" s="10"/>
    </row>
    <row r="61" spans="1:7" ht="12.75">
      <c r="A61" s="16"/>
      <c r="B61" s="3"/>
      <c r="C61" s="3"/>
      <c r="D61" s="3"/>
      <c r="E61" s="10"/>
      <c r="F61" s="15"/>
      <c r="G61" s="10"/>
    </row>
    <row r="62" spans="1:7" ht="12.75">
      <c r="A62" s="16"/>
      <c r="B62" s="3"/>
      <c r="C62" s="3"/>
      <c r="D62" s="3"/>
      <c r="E62" s="10"/>
      <c r="F62" s="15"/>
      <c r="G62" s="10"/>
    </row>
    <row r="63" spans="1:7" ht="12.75">
      <c r="A63" s="16"/>
      <c r="B63" s="3"/>
      <c r="C63" s="3"/>
      <c r="D63" s="3"/>
      <c r="E63" s="10"/>
      <c r="F63" s="15"/>
      <c r="G63" s="10"/>
    </row>
    <row r="64" spans="1:7" ht="12.75">
      <c r="A64" s="16"/>
      <c r="B64" s="3"/>
      <c r="C64" s="3"/>
      <c r="D64" s="3"/>
      <c r="E64" s="10"/>
      <c r="F64" s="15"/>
      <c r="G64" s="10"/>
    </row>
    <row r="65" spans="1:7" ht="12.75">
      <c r="A65" s="16"/>
      <c r="B65" s="3"/>
      <c r="C65" s="3"/>
      <c r="D65" s="3"/>
      <c r="E65" s="10"/>
      <c r="F65" s="15"/>
      <c r="G65" s="10"/>
    </row>
    <row r="66" spans="1:7" ht="12.75">
      <c r="A66" s="16"/>
      <c r="B66" s="3"/>
      <c r="C66" s="3"/>
      <c r="D66" s="3"/>
      <c r="E66" s="10"/>
      <c r="F66" s="12"/>
      <c r="G66" s="10"/>
    </row>
    <row r="67" spans="1:7" ht="12.75">
      <c r="A67" s="16"/>
      <c r="B67" s="3"/>
      <c r="C67" s="3"/>
      <c r="D67" s="3"/>
      <c r="E67" s="10"/>
      <c r="F67" s="12"/>
      <c r="G67" s="10"/>
    </row>
    <row r="68" spans="1:7" ht="12.75">
      <c r="A68" s="16"/>
      <c r="B68" s="3"/>
      <c r="C68" s="3"/>
      <c r="D68" s="3"/>
      <c r="E68" s="10"/>
      <c r="F68" s="12"/>
      <c r="G68" s="10"/>
    </row>
    <row r="69" spans="1:7" s="2" customFormat="1" ht="12.75">
      <c r="A69" s="17"/>
      <c r="B69" s="6"/>
      <c r="C69" s="6"/>
      <c r="D69" s="6"/>
      <c r="E69" s="11"/>
      <c r="F69" s="12"/>
      <c r="G69" s="11"/>
    </row>
    <row r="70" spans="1:7" ht="12.75">
      <c r="A70" s="3"/>
      <c r="B70" s="3"/>
      <c r="C70" s="3"/>
      <c r="D70" s="3"/>
      <c r="E70" s="10"/>
      <c r="F70" s="15"/>
      <c r="G70" s="10"/>
    </row>
    <row r="71" spans="1:7" ht="12.75">
      <c r="A71" s="3"/>
      <c r="B71" s="3"/>
      <c r="C71" s="3"/>
      <c r="D71" s="3"/>
      <c r="E71" s="10"/>
      <c r="F71" s="15"/>
      <c r="G71" s="10"/>
    </row>
    <row r="72" spans="1:7" ht="12.75">
      <c r="A72" s="3"/>
      <c r="B72" s="3"/>
      <c r="C72" s="3"/>
      <c r="D72" s="3"/>
      <c r="E72" s="10"/>
      <c r="F72" s="15"/>
      <c r="G72" s="10"/>
    </row>
    <row r="73" spans="1:7" ht="12.75">
      <c r="A73" s="3"/>
      <c r="B73" s="3"/>
      <c r="C73" s="3"/>
      <c r="D73" s="3"/>
      <c r="E73" s="10"/>
      <c r="F73" s="15"/>
      <c r="G73" s="10"/>
    </row>
    <row r="74" spans="1:7" ht="12.75">
      <c r="A74" s="3"/>
      <c r="B74" s="3"/>
      <c r="C74" s="3"/>
      <c r="D74" s="3"/>
      <c r="E74" s="10"/>
      <c r="F74" s="12"/>
      <c r="G74" s="10"/>
    </row>
    <row r="75" spans="1:7" ht="12.75">
      <c r="A75" s="3"/>
      <c r="B75" s="13"/>
      <c r="C75" s="3"/>
      <c r="D75" s="3"/>
      <c r="E75" s="10"/>
      <c r="F75" s="12"/>
      <c r="G75" s="10"/>
    </row>
    <row r="76" spans="1:7" ht="12.75">
      <c r="A76" s="3"/>
      <c r="B76" s="3"/>
      <c r="C76" s="3"/>
      <c r="D76" s="3"/>
      <c r="E76" s="10"/>
      <c r="F76" s="12"/>
      <c r="G76" s="10"/>
    </row>
    <row r="77" spans="1:7" ht="12.75">
      <c r="A77" s="3"/>
      <c r="B77" s="3"/>
      <c r="C77" s="3"/>
      <c r="D77" s="3"/>
      <c r="E77" s="10"/>
      <c r="F77" s="12"/>
      <c r="G77" s="10"/>
    </row>
    <row r="78" spans="1:7" ht="13.5" customHeight="1">
      <c r="A78" s="3"/>
      <c r="B78" s="3"/>
      <c r="C78" s="3"/>
      <c r="D78" s="3"/>
      <c r="E78" s="10"/>
      <c r="F78" s="12"/>
      <c r="G78" s="10"/>
    </row>
    <row r="79" spans="1:7" ht="12.75">
      <c r="A79" s="3"/>
      <c r="B79" s="3"/>
      <c r="C79" s="3"/>
      <c r="D79" s="3"/>
      <c r="E79" s="10"/>
      <c r="F79" s="12"/>
      <c r="G79" s="10"/>
    </row>
    <row r="80" spans="1:7" ht="12.75">
      <c r="A80" s="3"/>
      <c r="B80" s="3"/>
      <c r="C80" s="3"/>
      <c r="D80" s="3"/>
      <c r="E80" s="14"/>
      <c r="F80" s="12"/>
      <c r="G80" s="10"/>
    </row>
    <row r="81" spans="1:7" ht="12.75">
      <c r="A81" s="3"/>
      <c r="B81" s="3"/>
      <c r="C81" s="3"/>
      <c r="D81" s="3"/>
      <c r="E81" s="14"/>
      <c r="F81" s="12"/>
      <c r="G81" s="10"/>
    </row>
    <row r="82" spans="1:7" s="5" customFormat="1" ht="12.75">
      <c r="A82" s="18"/>
      <c r="B82" s="13"/>
      <c r="C82" s="13"/>
      <c r="D82" s="13"/>
      <c r="E82" s="14"/>
      <c r="F82" s="12"/>
      <c r="G82" s="14"/>
    </row>
    <row r="83" spans="1:7" ht="12.75">
      <c r="A83" s="16"/>
      <c r="B83" s="3"/>
      <c r="C83" s="3"/>
      <c r="D83" s="3"/>
      <c r="E83" s="14"/>
      <c r="F83" s="11"/>
      <c r="G83" s="10"/>
    </row>
    <row r="84" spans="1:7" ht="12.75">
      <c r="A84" s="3"/>
      <c r="B84" s="3"/>
      <c r="C84" s="3"/>
      <c r="D84" s="3"/>
      <c r="E84" s="10"/>
      <c r="F84" s="11"/>
      <c r="G84" s="10"/>
    </row>
    <row r="85" spans="1:7" ht="12.75">
      <c r="A85" s="3"/>
      <c r="B85" s="3"/>
      <c r="C85" s="3"/>
      <c r="D85" s="3"/>
      <c r="E85" s="10"/>
      <c r="F85" s="11"/>
      <c r="G85" s="10"/>
    </row>
    <row r="86" spans="1:7" ht="12.75">
      <c r="A86" s="16"/>
      <c r="B86" s="3"/>
      <c r="C86" s="3"/>
      <c r="D86" s="3"/>
      <c r="E86" s="10"/>
      <c r="F86" s="11"/>
      <c r="G86" s="10"/>
    </row>
    <row r="87" spans="1:7" ht="12.75">
      <c r="A87" s="3"/>
      <c r="B87" s="3"/>
      <c r="C87" s="3"/>
      <c r="D87" s="3"/>
      <c r="E87" s="10"/>
      <c r="F87" s="11"/>
      <c r="G87" s="10"/>
    </row>
    <row r="88" spans="1:8" ht="12.75">
      <c r="A88" s="3"/>
      <c r="B88" s="3"/>
      <c r="C88" s="3"/>
      <c r="D88" s="3"/>
      <c r="E88" s="10"/>
      <c r="F88" s="11"/>
      <c r="G88" s="11"/>
      <c r="H88" s="8"/>
    </row>
    <row r="89" spans="1:7" ht="12.75">
      <c r="A89" s="3"/>
      <c r="B89" s="3"/>
      <c r="C89" s="3"/>
      <c r="D89" s="3"/>
      <c r="E89" s="10"/>
      <c r="F89" s="11"/>
      <c r="G89" s="10"/>
    </row>
    <row r="90" spans="1:7" ht="12.75">
      <c r="A90" s="6"/>
      <c r="B90" s="3"/>
      <c r="C90" s="3"/>
      <c r="D90" s="3"/>
      <c r="E90" s="10"/>
      <c r="F90" s="11"/>
      <c r="G90" s="10"/>
    </row>
    <row r="91" spans="1:7" ht="12.75">
      <c r="A91" s="6"/>
      <c r="B91" s="3"/>
      <c r="C91" s="3"/>
      <c r="D91" s="3"/>
      <c r="E91" s="10"/>
      <c r="F91" s="10"/>
      <c r="G91" s="10"/>
    </row>
    <row r="92" spans="1:7" ht="12.75">
      <c r="A92" s="6"/>
      <c r="B92" s="3"/>
      <c r="C92" s="3"/>
      <c r="D92" s="3"/>
      <c r="E92" s="10"/>
      <c r="F92" s="10"/>
      <c r="G92" s="10"/>
    </row>
    <row r="93" spans="1:7" ht="12.75">
      <c r="A93" s="7"/>
      <c r="B93" s="3"/>
      <c r="C93" s="3"/>
      <c r="D93" s="3"/>
      <c r="E93" s="10"/>
      <c r="F93" s="10"/>
      <c r="G93" s="10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7"/>
    </row>
    <row r="105" ht="12.75">
      <c r="A105" s="2"/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A1" sqref="A1:IV6"/>
    </sheetView>
  </sheetViews>
  <sheetFormatPr defaultColWidth="9.140625" defaultRowHeight="12.75"/>
  <cols>
    <col min="1" max="1" width="6.7109375" style="0" customWidth="1"/>
    <col min="2" max="2" width="43.7109375" style="0" customWidth="1"/>
    <col min="3" max="3" width="7.140625" style="0" customWidth="1"/>
    <col min="4" max="4" width="8.00390625" style="0" customWidth="1"/>
    <col min="5" max="5" width="9.140625" style="8" customWidth="1"/>
    <col min="6" max="6" width="13.28125" style="8" customWidth="1"/>
  </cols>
  <sheetData>
    <row r="1" ht="12.75">
      <c r="G1" s="8"/>
    </row>
    <row r="2" spans="1:7" ht="12.75">
      <c r="A2" s="1"/>
      <c r="B2" s="1"/>
      <c r="C2" s="1"/>
      <c r="D2" s="1"/>
      <c r="E2" s="4"/>
      <c r="F2" s="4"/>
      <c r="G2" s="8"/>
    </row>
    <row r="3" spans="1:8" s="20" customFormat="1" ht="12.75">
      <c r="A3" s="19"/>
      <c r="B3" s="29"/>
      <c r="C3" s="29"/>
      <c r="D3" s="29"/>
      <c r="E3" s="26"/>
      <c r="F3" s="26"/>
      <c r="G3" s="21"/>
      <c r="H3" s="27"/>
    </row>
    <row r="4" spans="1:8" ht="12.75">
      <c r="A4" s="1"/>
      <c r="B4" s="1"/>
      <c r="C4" s="1"/>
      <c r="D4" s="1"/>
      <c r="E4" s="4"/>
      <c r="F4" s="26"/>
      <c r="G4" s="8"/>
      <c r="H4" s="3"/>
    </row>
    <row r="5" spans="1:8" s="23" customFormat="1" ht="12.75">
      <c r="A5" s="22"/>
      <c r="B5" s="22"/>
      <c r="C5" s="22"/>
      <c r="D5" s="22"/>
      <c r="E5" s="4"/>
      <c r="F5" s="26"/>
      <c r="G5" s="28"/>
      <c r="H5" s="25"/>
    </row>
    <row r="6" spans="1:8" ht="12.75">
      <c r="A6" s="3"/>
      <c r="B6" s="3"/>
      <c r="C6" s="3"/>
      <c r="D6" s="3"/>
      <c r="E6" s="10"/>
      <c r="F6" s="11"/>
      <c r="G6" s="8"/>
      <c r="H6" s="3"/>
    </row>
    <row r="7" spans="1:8" ht="12.75">
      <c r="A7" s="3"/>
      <c r="B7" s="3"/>
      <c r="C7" s="3"/>
      <c r="D7" s="3"/>
      <c r="E7" s="10"/>
      <c r="F7" s="14"/>
      <c r="G7" s="10"/>
      <c r="H7" s="3"/>
    </row>
    <row r="8" spans="1:8" ht="12.75">
      <c r="A8" s="3"/>
      <c r="B8" s="3"/>
      <c r="C8" s="3"/>
      <c r="D8" s="3"/>
      <c r="E8" s="10"/>
      <c r="F8" s="14"/>
      <c r="G8" s="10"/>
      <c r="H8" s="10"/>
    </row>
    <row r="9" spans="1:8" ht="12.75">
      <c r="A9" s="3"/>
      <c r="B9" s="30"/>
      <c r="C9" s="30"/>
      <c r="D9" s="30"/>
      <c r="E9" s="10"/>
      <c r="F9" s="14"/>
      <c r="G9" s="10"/>
      <c r="H9" s="10"/>
    </row>
    <row r="10" spans="1:8" ht="12.75">
      <c r="A10" s="3"/>
      <c r="B10" s="3"/>
      <c r="C10" s="3"/>
      <c r="D10" s="3"/>
      <c r="E10" s="10"/>
      <c r="F10" s="10"/>
      <c r="G10" s="10"/>
      <c r="H10" s="10"/>
    </row>
    <row r="11" spans="1:8" ht="12.75" hidden="1">
      <c r="A11" s="3"/>
      <c r="B11" s="3"/>
      <c r="C11" s="3"/>
      <c r="D11" s="3"/>
      <c r="E11" s="10"/>
      <c r="F11" s="10"/>
      <c r="G11" s="3"/>
      <c r="H11" s="3"/>
    </row>
    <row r="12" spans="1:8" ht="12.75">
      <c r="A12" s="25"/>
      <c r="B12" s="25"/>
      <c r="C12" s="25"/>
      <c r="D12" s="25"/>
      <c r="E12" s="10"/>
      <c r="F12" s="10"/>
      <c r="G12" s="3"/>
      <c r="H12" s="3"/>
    </row>
    <row r="13" spans="1:8" s="23" customFormat="1" ht="12.75">
      <c r="A13" s="3"/>
      <c r="B13" s="3"/>
      <c r="C13" s="3"/>
      <c r="D13" s="3"/>
      <c r="E13" s="10"/>
      <c r="F13" s="10"/>
      <c r="G13" s="25"/>
      <c r="H13" s="25"/>
    </row>
    <row r="14" spans="1:8" ht="12.75">
      <c r="A14" s="3"/>
      <c r="B14" s="3"/>
      <c r="C14" s="3"/>
      <c r="D14" s="3"/>
      <c r="E14" s="10"/>
      <c r="F14" s="11"/>
      <c r="G14" s="3"/>
      <c r="H14" s="3"/>
    </row>
    <row r="15" spans="1:8" ht="12" customHeight="1">
      <c r="A15" s="3"/>
      <c r="B15" s="3"/>
      <c r="C15" s="3"/>
      <c r="D15" s="3"/>
      <c r="E15" s="10"/>
      <c r="F15" s="10"/>
      <c r="G15" s="3"/>
      <c r="H15" s="3"/>
    </row>
    <row r="16" spans="1:8" ht="12.75" hidden="1">
      <c r="A16" s="3"/>
      <c r="B16" s="3"/>
      <c r="C16" s="3"/>
      <c r="D16" s="3"/>
      <c r="E16" s="10"/>
      <c r="F16" s="10"/>
      <c r="G16" s="3"/>
      <c r="H16" s="10"/>
    </row>
    <row r="17" spans="1:8" ht="12.75" hidden="1">
      <c r="A17" s="3"/>
      <c r="B17" s="3"/>
      <c r="C17" s="3"/>
      <c r="D17" s="3"/>
      <c r="E17" s="10"/>
      <c r="F17" s="10"/>
      <c r="G17" s="3"/>
      <c r="H17" s="3"/>
    </row>
    <row r="18" spans="1:8" ht="12.75" hidden="1">
      <c r="A18" s="3"/>
      <c r="B18" s="3"/>
      <c r="C18" s="3"/>
      <c r="D18" s="3"/>
      <c r="E18" s="10"/>
      <c r="F18" s="10"/>
      <c r="G18" s="3"/>
      <c r="H18" s="3"/>
    </row>
    <row r="19" spans="1:8" ht="12.75">
      <c r="A19" s="3"/>
      <c r="B19" s="3"/>
      <c r="C19" s="3"/>
      <c r="D19" s="3"/>
      <c r="E19" s="10"/>
      <c r="F19" s="10"/>
      <c r="G19" s="3"/>
      <c r="H19" s="3"/>
    </row>
    <row r="20" spans="1:8" ht="12.75">
      <c r="A20" s="3"/>
      <c r="B20" s="3"/>
      <c r="C20" s="3"/>
      <c r="D20" s="3"/>
      <c r="E20" s="10"/>
      <c r="F20" s="11"/>
      <c r="G20" s="3"/>
      <c r="H20" s="3"/>
    </row>
    <row r="21" spans="1:8" ht="12.75">
      <c r="A21" s="3"/>
      <c r="B21" s="3"/>
      <c r="C21" s="3"/>
      <c r="D21" s="3"/>
      <c r="E21" s="10"/>
      <c r="F21" s="10"/>
      <c r="G21" s="3"/>
      <c r="H21" s="10"/>
    </row>
    <row r="22" spans="1:8" ht="12.75" hidden="1">
      <c r="A22" s="3"/>
      <c r="B22" s="3"/>
      <c r="C22" s="3"/>
      <c r="D22" s="3"/>
      <c r="E22" s="10"/>
      <c r="F22" s="10"/>
      <c r="G22" s="3"/>
      <c r="H22" s="3"/>
    </row>
    <row r="23" spans="1:8" ht="12.75" hidden="1">
      <c r="A23" s="3"/>
      <c r="B23" s="3"/>
      <c r="C23" s="3"/>
      <c r="D23" s="3"/>
      <c r="E23" s="10"/>
      <c r="F23" s="10"/>
      <c r="G23" s="3"/>
      <c r="H23" s="3"/>
    </row>
    <row r="24" spans="1:8" ht="12.75" hidden="1">
      <c r="A24" s="3"/>
      <c r="B24" s="3"/>
      <c r="C24" s="3"/>
      <c r="D24" s="3"/>
      <c r="E24" s="10"/>
      <c r="F24" s="11"/>
      <c r="G24" s="3"/>
      <c r="H24" s="3"/>
    </row>
    <row r="25" spans="1:8" ht="12.75">
      <c r="A25" s="25"/>
      <c r="B25" s="3"/>
      <c r="C25" s="3"/>
      <c r="D25" s="25"/>
      <c r="E25" s="10"/>
      <c r="F25" s="10"/>
      <c r="G25" s="3"/>
      <c r="H25" s="10"/>
    </row>
    <row r="26" spans="1:8" s="23" customFormat="1" ht="12.75" hidden="1">
      <c r="A26" s="3"/>
      <c r="B26" s="3"/>
      <c r="C26" s="3"/>
      <c r="D26" s="3"/>
      <c r="E26" s="10"/>
      <c r="F26" s="10"/>
      <c r="G26" s="25"/>
      <c r="H26" s="25"/>
    </row>
    <row r="27" spans="1:8" ht="12.75" hidden="1">
      <c r="A27" s="3"/>
      <c r="B27" s="3"/>
      <c r="C27" s="3"/>
      <c r="D27" s="3"/>
      <c r="E27" s="10"/>
      <c r="F27" s="10"/>
      <c r="G27" s="3"/>
      <c r="H27" s="3"/>
    </row>
    <row r="28" spans="1:8" ht="12.75" hidden="1">
      <c r="A28" s="3"/>
      <c r="B28" s="3"/>
      <c r="C28" s="3"/>
      <c r="D28" s="3"/>
      <c r="E28" s="10"/>
      <c r="F28" s="10"/>
      <c r="G28" s="3"/>
      <c r="H28" s="3"/>
    </row>
    <row r="29" spans="1:8" ht="12.75">
      <c r="A29" s="3"/>
      <c r="B29" s="3"/>
      <c r="C29" s="3"/>
      <c r="D29" s="3"/>
      <c r="E29" s="10"/>
      <c r="F29" s="10"/>
      <c r="G29" s="3"/>
      <c r="H29" s="3"/>
    </row>
    <row r="30" spans="1:8" ht="12.75">
      <c r="A30" s="3"/>
      <c r="B30" s="3"/>
      <c r="C30" s="3"/>
      <c r="D30" s="3"/>
      <c r="E30" s="10"/>
      <c r="F30" s="10"/>
      <c r="G30" s="3"/>
      <c r="H30" s="3"/>
    </row>
    <row r="31" spans="1:8" ht="12.75">
      <c r="A31" s="3"/>
      <c r="B31" s="3"/>
      <c r="C31" s="3"/>
      <c r="D31" s="3"/>
      <c r="E31" s="10"/>
      <c r="F31" s="10"/>
      <c r="G31" s="3"/>
      <c r="H31" s="3"/>
    </row>
    <row r="32" spans="1:8" ht="12.75">
      <c r="A32" s="3"/>
      <c r="B32" s="3"/>
      <c r="C32" s="3"/>
      <c r="D32" s="3"/>
      <c r="E32" s="10"/>
      <c r="F32" s="10"/>
      <c r="G32" s="3"/>
      <c r="H32" s="3"/>
    </row>
    <row r="33" spans="1:8" ht="12.75">
      <c r="A33" s="3"/>
      <c r="B33" s="3"/>
      <c r="C33" s="3"/>
      <c r="D33" s="3"/>
      <c r="E33" s="10"/>
      <c r="F33" s="10"/>
      <c r="G33" s="3"/>
      <c r="H33" s="3"/>
    </row>
    <row r="34" spans="1:9" ht="12.75">
      <c r="A34" s="3"/>
      <c r="B34" s="3"/>
      <c r="C34" s="3"/>
      <c r="D34" s="3"/>
      <c r="E34" s="10"/>
      <c r="F34" s="10"/>
      <c r="G34" s="3"/>
      <c r="H34" s="3"/>
      <c r="I34" s="8"/>
    </row>
    <row r="35" spans="1:8" ht="12.75">
      <c r="A35" s="3"/>
      <c r="B35" s="3"/>
      <c r="C35" s="3"/>
      <c r="D35" s="3"/>
      <c r="E35" s="10"/>
      <c r="F35" s="10"/>
      <c r="G35" s="3"/>
      <c r="H35" s="3"/>
    </row>
    <row r="36" spans="1:8" ht="12.75">
      <c r="A36" s="3"/>
      <c r="B36" s="3"/>
      <c r="C36" s="3"/>
      <c r="D36" s="3"/>
      <c r="E36" s="10"/>
      <c r="F36" s="10"/>
      <c r="G36" s="3"/>
      <c r="H36" s="3"/>
    </row>
    <row r="37" spans="1:8" ht="12.75">
      <c r="A37" s="3"/>
      <c r="B37" s="3"/>
      <c r="C37" s="3"/>
      <c r="D37" s="3"/>
      <c r="E37" s="10"/>
      <c r="F37" s="10"/>
      <c r="G37" s="3"/>
      <c r="H37" s="3"/>
    </row>
    <row r="38" spans="1:8" ht="12.75">
      <c r="A38" s="3"/>
      <c r="B38" s="3"/>
      <c r="C38" s="3"/>
      <c r="D38" s="3"/>
      <c r="E38" s="10"/>
      <c r="F38" s="10"/>
      <c r="G38" s="3"/>
      <c r="H38" s="3"/>
    </row>
    <row r="39" spans="1:8" ht="12.75">
      <c r="A39" s="25"/>
      <c r="B39" s="25"/>
      <c r="C39" s="25"/>
      <c r="D39" s="25"/>
      <c r="E39" s="10"/>
      <c r="F39" s="10"/>
      <c r="G39" s="3"/>
      <c r="H39" s="3"/>
    </row>
    <row r="40" spans="1:8" s="23" customFormat="1" ht="12.75">
      <c r="A40" s="3"/>
      <c r="B40" s="3"/>
      <c r="C40" s="3"/>
      <c r="D40" s="3"/>
      <c r="E40" s="10"/>
      <c r="F40" s="10"/>
      <c r="G40" s="25"/>
      <c r="H40" s="25"/>
    </row>
    <row r="41" spans="1:8" ht="12.75">
      <c r="A41" s="3"/>
      <c r="B41" s="3"/>
      <c r="C41" s="3"/>
      <c r="D41" s="3"/>
      <c r="E41" s="10"/>
      <c r="F41" s="10"/>
      <c r="G41" s="3"/>
      <c r="H41" s="3"/>
    </row>
    <row r="42" spans="1:8" ht="12.75">
      <c r="A42" s="3"/>
      <c r="B42" s="3"/>
      <c r="C42" s="3"/>
      <c r="D42" s="3"/>
      <c r="E42" s="10"/>
      <c r="F42" s="10"/>
      <c r="G42" s="3"/>
      <c r="H42" s="3"/>
    </row>
    <row r="43" spans="1:8" ht="12.75">
      <c r="A43" s="3"/>
      <c r="B43" s="3"/>
      <c r="C43" s="3"/>
      <c r="D43" s="3"/>
      <c r="E43" s="10"/>
      <c r="F43" s="10"/>
      <c r="G43" s="3"/>
      <c r="H43" s="3"/>
    </row>
    <row r="44" spans="1:8" ht="12.75">
      <c r="A44" s="3"/>
      <c r="B44" s="3"/>
      <c r="C44" s="3"/>
      <c r="D44" s="3"/>
      <c r="E44" s="10"/>
      <c r="F44" s="10"/>
      <c r="G44" s="3"/>
      <c r="H44" s="3"/>
    </row>
    <row r="45" spans="1:8" ht="12.75">
      <c r="A45" s="3"/>
      <c r="B45" s="3"/>
      <c r="C45" s="3"/>
      <c r="D45" s="3"/>
      <c r="E45" s="10"/>
      <c r="F45" s="10"/>
      <c r="G45" s="3"/>
      <c r="H45" s="3"/>
    </row>
    <row r="46" spans="1:8" ht="12.75">
      <c r="A46" s="3"/>
      <c r="B46" s="3"/>
      <c r="C46" s="3"/>
      <c r="D46" s="3"/>
      <c r="E46" s="10"/>
      <c r="F46" s="10"/>
      <c r="G46" s="3"/>
      <c r="H46" s="3"/>
    </row>
    <row r="47" spans="1:8" ht="12.75">
      <c r="A47" s="3"/>
      <c r="B47" s="3"/>
      <c r="C47" s="3"/>
      <c r="D47" s="3"/>
      <c r="E47" s="10"/>
      <c r="F47" s="10"/>
      <c r="G47" s="3"/>
      <c r="H47" s="3"/>
    </row>
    <row r="48" spans="1:8" ht="12.75">
      <c r="A48" s="24"/>
      <c r="B48" s="24"/>
      <c r="C48" s="24"/>
      <c r="D48" s="24"/>
      <c r="E48" s="10"/>
      <c r="F48" s="10"/>
      <c r="G48" s="3"/>
      <c r="H48" s="3"/>
    </row>
    <row r="49" spans="1:256" s="20" customFormat="1" ht="12.75">
      <c r="A49" s="3"/>
      <c r="B49" s="3"/>
      <c r="C49" s="3"/>
      <c r="D49" s="3"/>
      <c r="E49" s="10"/>
      <c r="F49" s="10"/>
      <c r="G49" s="24"/>
      <c r="H49" s="24"/>
      <c r="IV49" s="21"/>
    </row>
    <row r="50" spans="1:8" ht="12.75">
      <c r="A50" s="3"/>
      <c r="B50" s="3"/>
      <c r="C50" s="3"/>
      <c r="D50" s="3"/>
      <c r="E50" s="10"/>
      <c r="F50" s="10"/>
      <c r="G50" s="3"/>
      <c r="H50" s="3"/>
    </row>
    <row r="51" spans="1:8" ht="12.75">
      <c r="A51" s="3"/>
      <c r="B51" s="3"/>
      <c r="C51" s="3"/>
      <c r="D51" s="3"/>
      <c r="E51" s="10"/>
      <c r="F51" s="10"/>
      <c r="G51" s="3"/>
      <c r="H51" s="3"/>
    </row>
    <row r="52" spans="1:8" ht="12.75">
      <c r="A52" s="3"/>
      <c r="B52" s="3"/>
      <c r="C52" s="3"/>
      <c r="D52" s="3"/>
      <c r="E52" s="10"/>
      <c r="F52" s="10"/>
      <c r="G52" s="3"/>
      <c r="H52" s="3"/>
    </row>
    <row r="53" spans="1:8" ht="12.75">
      <c r="A53" s="3"/>
      <c r="B53" s="3"/>
      <c r="C53" s="3"/>
      <c r="D53" s="3"/>
      <c r="E53" s="10"/>
      <c r="F53" s="10"/>
      <c r="G53" s="3"/>
      <c r="H53" s="3"/>
    </row>
    <row r="54" spans="1:8" ht="12.75">
      <c r="A54" s="3"/>
      <c r="B54" s="3"/>
      <c r="C54" s="3"/>
      <c r="D54" s="3"/>
      <c r="E54" s="10"/>
      <c r="F54" s="10"/>
      <c r="G54" s="3"/>
      <c r="H54" s="3"/>
    </row>
    <row r="55" spans="1:8" ht="12.75">
      <c r="A55" s="3"/>
      <c r="B55" s="3"/>
      <c r="C55" s="3"/>
      <c r="D55" s="3"/>
      <c r="E55" s="10"/>
      <c r="F55" s="10"/>
      <c r="G55" s="3"/>
      <c r="H55" s="3"/>
    </row>
    <row r="56" spans="1:8" ht="12.75">
      <c r="A56" s="3"/>
      <c r="B56" s="3"/>
      <c r="C56" s="3"/>
      <c r="D56" s="3"/>
      <c r="E56" s="10"/>
      <c r="F56" s="10"/>
      <c r="G56" s="3"/>
      <c r="H56" s="3"/>
    </row>
    <row r="57" spans="1:8" ht="12.75">
      <c r="A57" s="3"/>
      <c r="B57" s="3"/>
      <c r="C57" s="3"/>
      <c r="D57" s="3"/>
      <c r="E57" s="10"/>
      <c r="F57" s="10"/>
      <c r="G57" s="3"/>
      <c r="H57" s="3"/>
    </row>
    <row r="58" spans="1:8" ht="12.75">
      <c r="A58" s="3"/>
      <c r="B58" s="3"/>
      <c r="C58" s="3"/>
      <c r="D58" s="3"/>
      <c r="E58" s="10"/>
      <c r="F58" s="10"/>
      <c r="G58" s="3"/>
      <c r="H58" s="3"/>
    </row>
    <row r="59" spans="7:8" ht="12.75">
      <c r="G59" s="3"/>
      <c r="H59" s="3"/>
    </row>
    <row r="60" spans="5:6" ht="12.75">
      <c r="E60" s="21"/>
      <c r="F60" s="21"/>
    </row>
    <row r="61" spans="5:6" ht="12.75">
      <c r="E61" s="21"/>
      <c r="F61" s="21"/>
    </row>
    <row r="62" spans="5:6" ht="12.75">
      <c r="E62" s="21"/>
      <c r="F6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25">
      <selection activeCell="M39" sqref="M39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7.140625" style="0" customWidth="1"/>
    <col min="4" max="4" width="10.00390625" style="0" customWidth="1"/>
    <col min="5" max="5" width="7.7109375" style="8" bestFit="1" customWidth="1"/>
    <col min="6" max="6" width="13.8515625" style="8" customWidth="1"/>
    <col min="7" max="7" width="12.7109375" style="8" customWidth="1"/>
  </cols>
  <sheetData>
    <row r="1" ht="12.75">
      <c r="B1" t="s">
        <v>33</v>
      </c>
    </row>
    <row r="2" spans="1:6" ht="12.75">
      <c r="A2" s="1" t="s">
        <v>0</v>
      </c>
      <c r="B2" s="1" t="s">
        <v>3</v>
      </c>
      <c r="C2" s="1" t="s">
        <v>1</v>
      </c>
      <c r="D2" s="1" t="s">
        <v>4</v>
      </c>
      <c r="E2" s="4" t="s">
        <v>5</v>
      </c>
      <c r="F2" s="4" t="s">
        <v>6</v>
      </c>
    </row>
    <row r="3" spans="1:8" s="2" customFormat="1" ht="12.75">
      <c r="A3" s="31"/>
      <c r="B3" s="31"/>
      <c r="C3" s="31"/>
      <c r="D3" s="31"/>
      <c r="E3" s="32"/>
      <c r="F3" s="32"/>
      <c r="G3" s="9"/>
      <c r="H3" s="11"/>
    </row>
    <row r="4" spans="1:8" s="2" customFormat="1" ht="12.75">
      <c r="A4" s="31" t="s">
        <v>75</v>
      </c>
      <c r="B4" s="31" t="s">
        <v>35</v>
      </c>
      <c r="C4" s="31"/>
      <c r="D4" s="31"/>
      <c r="E4" s="32"/>
      <c r="F4" s="9">
        <f>SUM(F5:F40)</f>
        <v>3141750</v>
      </c>
      <c r="H4" s="6"/>
    </row>
    <row r="5" spans="1:8" s="23" customFormat="1" ht="12.75">
      <c r="A5" s="35"/>
      <c r="B5" s="22" t="s">
        <v>11</v>
      </c>
      <c r="C5" s="22" t="s">
        <v>15</v>
      </c>
      <c r="D5" s="22">
        <v>280</v>
      </c>
      <c r="E5" s="4">
        <v>550</v>
      </c>
      <c r="F5" s="26">
        <f aca="true" t="shared" si="0" ref="F5:F40">ABS(D5*E5)</f>
        <v>154000</v>
      </c>
      <c r="G5" s="28"/>
      <c r="H5" s="25"/>
    </row>
    <row r="6" spans="1:20" s="23" customFormat="1" ht="12.75">
      <c r="A6" s="22"/>
      <c r="B6" s="22" t="s">
        <v>43</v>
      </c>
      <c r="C6" s="22" t="s">
        <v>2</v>
      </c>
      <c r="D6" s="22">
        <v>35</v>
      </c>
      <c r="E6" s="4">
        <v>5500</v>
      </c>
      <c r="F6" s="26">
        <f t="shared" si="0"/>
        <v>192500</v>
      </c>
      <c r="G6" s="28"/>
      <c r="H6" s="25"/>
      <c r="T6" s="23" t="s">
        <v>49</v>
      </c>
    </row>
    <row r="7" spans="1:8" ht="12.75">
      <c r="A7" s="1"/>
      <c r="B7" s="1" t="s">
        <v>12</v>
      </c>
      <c r="C7" s="1" t="s">
        <v>2</v>
      </c>
      <c r="D7" s="1">
        <v>150</v>
      </c>
      <c r="E7" s="4">
        <v>140</v>
      </c>
      <c r="F7" s="26">
        <f t="shared" si="0"/>
        <v>21000</v>
      </c>
      <c r="H7" s="3"/>
    </row>
    <row r="8" spans="1:8" ht="12.75">
      <c r="A8" s="1"/>
      <c r="B8" s="1" t="s">
        <v>30</v>
      </c>
      <c r="C8" s="1" t="s">
        <v>13</v>
      </c>
      <c r="D8" s="1">
        <v>300</v>
      </c>
      <c r="E8" s="4">
        <v>150</v>
      </c>
      <c r="F8" s="26">
        <f t="shared" si="0"/>
        <v>45000</v>
      </c>
      <c r="H8" s="3"/>
    </row>
    <row r="9" spans="1:8" ht="12.75">
      <c r="A9" s="1"/>
      <c r="B9" s="1" t="s">
        <v>44</v>
      </c>
      <c r="C9" s="1" t="s">
        <v>13</v>
      </c>
      <c r="D9" s="1">
        <v>300</v>
      </c>
      <c r="E9" s="4">
        <v>350</v>
      </c>
      <c r="F9" s="26">
        <f t="shared" si="0"/>
        <v>105000</v>
      </c>
      <c r="H9" s="3"/>
    </row>
    <row r="10" spans="1:8" ht="12.75">
      <c r="A10" s="1"/>
      <c r="B10" s="1" t="s">
        <v>45</v>
      </c>
      <c r="C10" s="1" t="s">
        <v>13</v>
      </c>
      <c r="D10" s="1">
        <v>300</v>
      </c>
      <c r="E10" s="4">
        <v>85</v>
      </c>
      <c r="F10" s="26">
        <f t="shared" si="0"/>
        <v>25500</v>
      </c>
      <c r="H10" s="3"/>
    </row>
    <row r="11" spans="1:8" s="2" customFormat="1" ht="12.75">
      <c r="A11" s="31"/>
      <c r="B11" s="29" t="s">
        <v>46</v>
      </c>
      <c r="C11" s="29" t="s">
        <v>13</v>
      </c>
      <c r="D11" s="29">
        <v>360</v>
      </c>
      <c r="E11" s="26">
        <v>800</v>
      </c>
      <c r="F11" s="26">
        <f t="shared" si="0"/>
        <v>288000</v>
      </c>
      <c r="G11" s="9"/>
      <c r="H11" s="6"/>
    </row>
    <row r="12" spans="1:8" s="2" customFormat="1" ht="12.75">
      <c r="A12" s="31"/>
      <c r="B12" s="29" t="s">
        <v>16</v>
      </c>
      <c r="C12" s="29" t="s">
        <v>13</v>
      </c>
      <c r="D12" s="29">
        <v>217</v>
      </c>
      <c r="E12" s="26">
        <v>550</v>
      </c>
      <c r="F12" s="26">
        <f t="shared" si="0"/>
        <v>119350</v>
      </c>
      <c r="G12" s="9"/>
      <c r="H12" s="6"/>
    </row>
    <row r="13" spans="1:8" s="2" customFormat="1" ht="12.75">
      <c r="A13" s="31"/>
      <c r="B13" s="29" t="s">
        <v>47</v>
      </c>
      <c r="C13" s="29" t="s">
        <v>2</v>
      </c>
      <c r="D13" s="29">
        <v>10</v>
      </c>
      <c r="E13" s="26">
        <v>6500</v>
      </c>
      <c r="F13" s="26">
        <f t="shared" si="0"/>
        <v>65000</v>
      </c>
      <c r="G13" s="9"/>
      <c r="H13" s="6"/>
    </row>
    <row r="14" spans="1:8" s="2" customFormat="1" ht="12.75">
      <c r="A14" s="31"/>
      <c r="B14" s="29" t="s">
        <v>48</v>
      </c>
      <c r="C14" s="29" t="s">
        <v>13</v>
      </c>
      <c r="D14" s="29">
        <v>360</v>
      </c>
      <c r="E14" s="26">
        <v>400</v>
      </c>
      <c r="F14" s="26">
        <f t="shared" si="0"/>
        <v>144000</v>
      </c>
      <c r="G14" s="9"/>
      <c r="H14" s="6"/>
    </row>
    <row r="15" spans="1:8" s="2" customFormat="1" ht="12.75">
      <c r="A15" s="31"/>
      <c r="B15" s="29" t="s">
        <v>22</v>
      </c>
      <c r="C15" s="29" t="s">
        <v>2</v>
      </c>
      <c r="D15" s="29">
        <v>105</v>
      </c>
      <c r="E15" s="26">
        <v>500</v>
      </c>
      <c r="F15" s="26">
        <f t="shared" si="0"/>
        <v>52500</v>
      </c>
      <c r="G15" s="9"/>
      <c r="H15" s="6"/>
    </row>
    <row r="16" spans="1:8" s="2" customFormat="1" ht="12.75">
      <c r="A16" s="31"/>
      <c r="B16" s="29" t="s">
        <v>50</v>
      </c>
      <c r="C16" s="29" t="s">
        <v>13</v>
      </c>
      <c r="D16" s="29">
        <v>320</v>
      </c>
      <c r="E16" s="26">
        <v>40</v>
      </c>
      <c r="F16" s="26">
        <f t="shared" si="0"/>
        <v>12800</v>
      </c>
      <c r="G16" s="9"/>
      <c r="H16" s="6"/>
    </row>
    <row r="17" spans="1:8" ht="12.75">
      <c r="A17" s="1"/>
      <c r="B17" s="1" t="s">
        <v>14</v>
      </c>
      <c r="C17" s="1" t="s">
        <v>13</v>
      </c>
      <c r="D17" s="1">
        <v>290</v>
      </c>
      <c r="E17" s="4">
        <v>800</v>
      </c>
      <c r="F17" s="26">
        <f t="shared" si="0"/>
        <v>232000</v>
      </c>
      <c r="H17" s="3"/>
    </row>
    <row r="18" spans="1:8" ht="12.75">
      <c r="A18" s="1"/>
      <c r="B18" s="1" t="s">
        <v>68</v>
      </c>
      <c r="C18" s="1" t="s">
        <v>13</v>
      </c>
      <c r="D18" s="1">
        <v>360</v>
      </c>
      <c r="E18" s="4">
        <v>670</v>
      </c>
      <c r="F18" s="26">
        <f t="shared" si="0"/>
        <v>241200</v>
      </c>
      <c r="H18" s="3"/>
    </row>
    <row r="19" spans="1:8" ht="12.75">
      <c r="A19" s="1"/>
      <c r="B19" s="1" t="s">
        <v>41</v>
      </c>
      <c r="C19" s="1" t="s">
        <v>13</v>
      </c>
      <c r="D19" s="1">
        <v>51</v>
      </c>
      <c r="E19" s="4">
        <v>1900</v>
      </c>
      <c r="F19" s="26">
        <f t="shared" si="0"/>
        <v>96900</v>
      </c>
      <c r="H19" s="3"/>
    </row>
    <row r="20" spans="1:8" ht="12.75">
      <c r="A20" s="1"/>
      <c r="B20" s="33" t="s">
        <v>40</v>
      </c>
      <c r="C20" s="33" t="s">
        <v>9</v>
      </c>
      <c r="D20" s="33">
        <v>2</v>
      </c>
      <c r="E20" s="4">
        <v>17000</v>
      </c>
      <c r="F20" s="26">
        <f t="shared" si="0"/>
        <v>34000</v>
      </c>
      <c r="H20" s="3"/>
    </row>
    <row r="21" spans="1:8" ht="12.75">
      <c r="A21" s="1"/>
      <c r="B21" s="33" t="s">
        <v>17</v>
      </c>
      <c r="C21" s="33" t="s">
        <v>9</v>
      </c>
      <c r="D21" s="33">
        <v>15</v>
      </c>
      <c r="E21" s="4">
        <v>3500</v>
      </c>
      <c r="F21" s="26">
        <f t="shared" si="0"/>
        <v>52500</v>
      </c>
      <c r="H21" s="3"/>
    </row>
    <row r="22" spans="1:8" ht="12.75">
      <c r="A22" s="1"/>
      <c r="B22" s="33" t="s">
        <v>52</v>
      </c>
      <c r="C22" s="33" t="s">
        <v>9</v>
      </c>
      <c r="D22" s="33">
        <v>2</v>
      </c>
      <c r="E22" s="4">
        <v>7500</v>
      </c>
      <c r="F22" s="26">
        <f t="shared" si="0"/>
        <v>15000</v>
      </c>
      <c r="H22" s="3"/>
    </row>
    <row r="23" spans="1:8" ht="12.75">
      <c r="A23" s="1"/>
      <c r="B23" s="33" t="s">
        <v>64</v>
      </c>
      <c r="C23" s="33" t="s">
        <v>9</v>
      </c>
      <c r="D23" s="33">
        <v>1</v>
      </c>
      <c r="E23" s="4">
        <v>5000</v>
      </c>
      <c r="F23" s="26">
        <f t="shared" si="0"/>
        <v>5000</v>
      </c>
      <c r="H23" s="3"/>
    </row>
    <row r="24" spans="1:8" ht="12.75">
      <c r="A24" s="1" t="s">
        <v>76</v>
      </c>
      <c r="B24" s="33" t="s">
        <v>18</v>
      </c>
      <c r="C24" s="33"/>
      <c r="D24" s="33"/>
      <c r="E24" s="4"/>
      <c r="F24" s="26">
        <f>SUM(F25:F37)</f>
        <v>395250</v>
      </c>
      <c r="H24" s="3"/>
    </row>
    <row r="25" spans="1:8" ht="12.75">
      <c r="A25" s="1"/>
      <c r="B25" s="33" t="s">
        <v>53</v>
      </c>
      <c r="C25" s="33"/>
      <c r="D25" s="33"/>
      <c r="E25" s="4"/>
      <c r="F25" s="26">
        <f t="shared" si="0"/>
        <v>0</v>
      </c>
      <c r="H25" s="3"/>
    </row>
    <row r="26" spans="1:8" ht="12.75">
      <c r="A26" s="1"/>
      <c r="B26" s="33" t="s">
        <v>54</v>
      </c>
      <c r="C26" s="33" t="s">
        <v>13</v>
      </c>
      <c r="D26" s="33">
        <v>222</v>
      </c>
      <c r="E26" s="4">
        <v>60</v>
      </c>
      <c r="F26" s="26">
        <f t="shared" si="0"/>
        <v>13320</v>
      </c>
      <c r="H26" s="3"/>
    </row>
    <row r="27" spans="1:8" ht="12.75">
      <c r="A27" s="1"/>
      <c r="B27" s="33" t="s">
        <v>63</v>
      </c>
      <c r="C27" s="33" t="s">
        <v>13</v>
      </c>
      <c r="D27" s="33">
        <v>46</v>
      </c>
      <c r="E27" s="4">
        <v>400</v>
      </c>
      <c r="F27" s="26">
        <f t="shared" si="0"/>
        <v>18400</v>
      </c>
      <c r="H27" s="3"/>
    </row>
    <row r="28" spans="1:8" ht="12.75">
      <c r="A28" s="1"/>
      <c r="B28" s="33" t="s">
        <v>55</v>
      </c>
      <c r="C28" s="33" t="s">
        <v>13</v>
      </c>
      <c r="D28" s="33">
        <v>26</v>
      </c>
      <c r="E28" s="4">
        <v>500</v>
      </c>
      <c r="F28" s="26">
        <f t="shared" si="0"/>
        <v>13000</v>
      </c>
      <c r="H28" s="3"/>
    </row>
    <row r="29" spans="1:8" ht="12.75">
      <c r="A29" s="1"/>
      <c r="B29" s="33" t="s">
        <v>56</v>
      </c>
      <c r="C29" s="33" t="s">
        <v>15</v>
      </c>
      <c r="D29" s="33">
        <v>147</v>
      </c>
      <c r="E29" s="4">
        <v>60</v>
      </c>
      <c r="F29" s="26">
        <f t="shared" si="0"/>
        <v>8820</v>
      </c>
      <c r="H29" s="3"/>
    </row>
    <row r="30" spans="1:8" ht="12.75">
      <c r="A30" s="1"/>
      <c r="B30" s="33" t="s">
        <v>67</v>
      </c>
      <c r="C30" s="33" t="s">
        <v>9</v>
      </c>
      <c r="D30" s="33">
        <v>1</v>
      </c>
      <c r="E30" s="4">
        <v>1500</v>
      </c>
      <c r="F30" s="26">
        <f t="shared" si="0"/>
        <v>1500</v>
      </c>
      <c r="H30" s="3"/>
    </row>
    <row r="31" spans="1:8" ht="12.75">
      <c r="A31" s="1"/>
      <c r="B31" s="33" t="s">
        <v>57</v>
      </c>
      <c r="C31" s="33"/>
      <c r="D31" s="33"/>
      <c r="E31" s="4"/>
      <c r="F31" s="26">
        <f t="shared" si="0"/>
        <v>0</v>
      </c>
      <c r="H31" s="3"/>
    </row>
    <row r="32" spans="1:8" ht="12.75">
      <c r="A32" s="1"/>
      <c r="B32" s="33" t="s">
        <v>58</v>
      </c>
      <c r="C32" s="33" t="s">
        <v>13</v>
      </c>
      <c r="D32" s="33">
        <v>290</v>
      </c>
      <c r="E32" s="4">
        <v>90</v>
      </c>
      <c r="F32" s="26">
        <f t="shared" si="0"/>
        <v>26100</v>
      </c>
      <c r="H32" s="3"/>
    </row>
    <row r="33" spans="1:8" ht="12.75">
      <c r="A33" s="1"/>
      <c r="B33" s="33" t="s">
        <v>60</v>
      </c>
      <c r="C33" s="33" t="s">
        <v>13</v>
      </c>
      <c r="D33" s="33">
        <v>193</v>
      </c>
      <c r="E33" s="4">
        <v>220</v>
      </c>
      <c r="F33" s="26">
        <f t="shared" si="0"/>
        <v>42460</v>
      </c>
      <c r="H33" s="3"/>
    </row>
    <row r="34" spans="1:8" ht="12.75">
      <c r="A34" s="1"/>
      <c r="B34" s="33" t="s">
        <v>59</v>
      </c>
      <c r="C34" s="33" t="s">
        <v>13</v>
      </c>
      <c r="D34" s="33">
        <v>72</v>
      </c>
      <c r="E34" s="4">
        <v>450</v>
      </c>
      <c r="F34" s="26">
        <f t="shared" si="0"/>
        <v>32400</v>
      </c>
      <c r="H34" s="3"/>
    </row>
    <row r="35" spans="1:8" ht="12.75">
      <c r="A35" s="1"/>
      <c r="B35" s="33" t="s">
        <v>61</v>
      </c>
      <c r="C35" s="33"/>
      <c r="D35" s="33"/>
      <c r="E35" s="4"/>
      <c r="F35" s="26">
        <f t="shared" si="0"/>
        <v>0</v>
      </c>
      <c r="H35" s="3"/>
    </row>
    <row r="36" spans="1:8" ht="12.75">
      <c r="A36" s="1"/>
      <c r="B36" s="33" t="s">
        <v>62</v>
      </c>
      <c r="C36" s="33" t="s">
        <v>13</v>
      </c>
      <c r="D36" s="33">
        <v>295</v>
      </c>
      <c r="E36" s="4">
        <v>150</v>
      </c>
      <c r="F36" s="26">
        <f t="shared" si="0"/>
        <v>44250</v>
      </c>
      <c r="H36" s="3"/>
    </row>
    <row r="37" spans="1:8" ht="12.75">
      <c r="A37" s="1"/>
      <c r="B37" s="33" t="s">
        <v>69</v>
      </c>
      <c r="C37" s="33" t="s">
        <v>70</v>
      </c>
      <c r="D37" s="33">
        <v>3</v>
      </c>
      <c r="E37" s="4">
        <v>65000</v>
      </c>
      <c r="F37" s="26">
        <f t="shared" si="0"/>
        <v>195000</v>
      </c>
      <c r="H37" s="3"/>
    </row>
    <row r="38" spans="1:8" ht="12.75">
      <c r="A38" s="1" t="s">
        <v>77</v>
      </c>
      <c r="B38" s="33" t="s">
        <v>19</v>
      </c>
      <c r="C38" s="33" t="s">
        <v>10</v>
      </c>
      <c r="D38" s="33">
        <v>1</v>
      </c>
      <c r="E38" s="4">
        <v>135000</v>
      </c>
      <c r="F38" s="26">
        <f t="shared" si="0"/>
        <v>135000</v>
      </c>
      <c r="H38" s="3"/>
    </row>
    <row r="39" spans="1:8" ht="12.75">
      <c r="A39" s="1" t="s">
        <v>78</v>
      </c>
      <c r="B39" s="33" t="s">
        <v>20</v>
      </c>
      <c r="C39" s="33" t="s">
        <v>10</v>
      </c>
      <c r="D39" s="33">
        <v>1</v>
      </c>
      <c r="E39" s="4">
        <v>180000</v>
      </c>
      <c r="F39" s="26">
        <v>180000</v>
      </c>
      <c r="H39" s="3"/>
    </row>
    <row r="40" spans="1:8" ht="12.75">
      <c r="A40" s="1" t="s">
        <v>79</v>
      </c>
      <c r="B40" s="33" t="s">
        <v>21</v>
      </c>
      <c r="C40" s="33" t="s">
        <v>10</v>
      </c>
      <c r="D40" s="33">
        <v>1</v>
      </c>
      <c r="E40" s="4">
        <v>135000</v>
      </c>
      <c r="F40" s="26">
        <f t="shared" si="0"/>
        <v>135000</v>
      </c>
      <c r="H40" s="3"/>
    </row>
    <row r="41" spans="1:6" s="2" customFormat="1" ht="12.75">
      <c r="A41" s="31" t="s">
        <v>36</v>
      </c>
      <c r="B41" s="31" t="s">
        <v>32</v>
      </c>
      <c r="C41" s="31"/>
      <c r="D41" s="31"/>
      <c r="E41" s="32"/>
      <c r="F41" s="9">
        <f>SUM(F42:F47)</f>
        <v>261800</v>
      </c>
    </row>
    <row r="42" spans="1:7" s="2" customFormat="1" ht="12.75">
      <c r="A42" s="31"/>
      <c r="B42" s="29" t="s">
        <v>51</v>
      </c>
      <c r="C42" s="29" t="s">
        <v>13</v>
      </c>
      <c r="D42" s="29">
        <v>200</v>
      </c>
      <c r="E42" s="26">
        <v>100</v>
      </c>
      <c r="F42" s="4">
        <f aca="true" t="shared" si="1" ref="F42:F47">SUM(D42*E42)</f>
        <v>20000</v>
      </c>
      <c r="G42" s="9"/>
    </row>
    <row r="43" spans="1:6" ht="12.75">
      <c r="A43" s="1"/>
      <c r="B43" s="1" t="s">
        <v>65</v>
      </c>
      <c r="C43" s="1" t="s">
        <v>13</v>
      </c>
      <c r="D43" s="1">
        <v>140</v>
      </c>
      <c r="E43" s="4">
        <v>600</v>
      </c>
      <c r="F43" s="4">
        <f t="shared" si="1"/>
        <v>84000</v>
      </c>
    </row>
    <row r="44" spans="1:6" ht="12.75">
      <c r="A44" s="1"/>
      <c r="B44" s="1" t="s">
        <v>66</v>
      </c>
      <c r="C44" s="1" t="s">
        <v>13</v>
      </c>
      <c r="D44" s="1">
        <v>12</v>
      </c>
      <c r="E44" s="4">
        <v>1900</v>
      </c>
      <c r="F44" s="4">
        <f t="shared" si="1"/>
        <v>22800</v>
      </c>
    </row>
    <row r="45" spans="1:6" ht="12.75">
      <c r="A45" s="1"/>
      <c r="B45" s="1" t="s">
        <v>74</v>
      </c>
      <c r="C45" s="1" t="s">
        <v>9</v>
      </c>
      <c r="D45" s="1">
        <v>1</v>
      </c>
      <c r="E45" s="4">
        <v>12000</v>
      </c>
      <c r="F45" s="4">
        <f t="shared" si="1"/>
        <v>12000</v>
      </c>
    </row>
    <row r="46" spans="1:6" ht="12.75">
      <c r="A46" s="1"/>
      <c r="B46" s="1" t="s">
        <v>23</v>
      </c>
      <c r="C46" s="1" t="s">
        <v>13</v>
      </c>
      <c r="D46" s="1">
        <v>240</v>
      </c>
      <c r="E46" s="4">
        <v>450</v>
      </c>
      <c r="F46" s="4">
        <f t="shared" si="1"/>
        <v>108000</v>
      </c>
    </row>
    <row r="47" spans="1:6" ht="12.75">
      <c r="A47" s="1"/>
      <c r="B47" s="1" t="s">
        <v>18</v>
      </c>
      <c r="C47" s="1" t="s">
        <v>10</v>
      </c>
      <c r="D47" s="1">
        <v>1</v>
      </c>
      <c r="E47" s="4">
        <v>15000</v>
      </c>
      <c r="F47" s="4">
        <f t="shared" si="1"/>
        <v>15000</v>
      </c>
    </row>
    <row r="48" spans="1:6" s="2" customFormat="1" ht="12.75">
      <c r="A48" s="31" t="s">
        <v>37</v>
      </c>
      <c r="B48" s="31" t="s">
        <v>31</v>
      </c>
      <c r="C48" s="31"/>
      <c r="D48" s="31"/>
      <c r="E48" s="32"/>
      <c r="F48" s="9">
        <f>SUM(F49:F54)</f>
        <v>748500</v>
      </c>
    </row>
    <row r="49" spans="1:6" ht="12.75">
      <c r="A49" s="1"/>
      <c r="B49" s="1" t="s">
        <v>24</v>
      </c>
      <c r="C49" s="1" t="s">
        <v>13</v>
      </c>
      <c r="D49" s="1">
        <v>750</v>
      </c>
      <c r="E49" s="4">
        <v>400</v>
      </c>
      <c r="F49" s="4">
        <f aca="true" t="shared" si="2" ref="F49:F54">SUM(D49*E49)</f>
        <v>300000</v>
      </c>
    </row>
    <row r="50" spans="1:6" ht="12.75">
      <c r="A50" s="1"/>
      <c r="B50" s="1" t="s">
        <v>71</v>
      </c>
      <c r="C50" s="1" t="s">
        <v>13</v>
      </c>
      <c r="D50" s="1">
        <v>33</v>
      </c>
      <c r="E50" s="4">
        <v>1500</v>
      </c>
      <c r="F50" s="4">
        <f t="shared" si="2"/>
        <v>49500</v>
      </c>
    </row>
    <row r="51" spans="1:6" ht="12.75">
      <c r="A51" s="1"/>
      <c r="B51" s="1" t="s">
        <v>72</v>
      </c>
      <c r="C51" s="1" t="s">
        <v>9</v>
      </c>
      <c r="D51" s="1">
        <v>5</v>
      </c>
      <c r="E51" s="4">
        <v>10000</v>
      </c>
      <c r="F51" s="4">
        <f t="shared" si="2"/>
        <v>50000</v>
      </c>
    </row>
    <row r="52" spans="1:6" ht="12.75">
      <c r="A52" s="1"/>
      <c r="B52" s="1" t="s">
        <v>73</v>
      </c>
      <c r="C52" s="1" t="s">
        <v>9</v>
      </c>
      <c r="D52" s="1">
        <v>2</v>
      </c>
      <c r="E52" s="4">
        <v>7000</v>
      </c>
      <c r="F52" s="4">
        <f t="shared" si="2"/>
        <v>14000</v>
      </c>
    </row>
    <row r="53" spans="1:6" ht="12.75">
      <c r="A53" s="1"/>
      <c r="B53" s="1" t="s">
        <v>27</v>
      </c>
      <c r="C53" s="1" t="s">
        <v>13</v>
      </c>
      <c r="D53" s="1">
        <v>500</v>
      </c>
      <c r="E53" s="4">
        <v>550</v>
      </c>
      <c r="F53" s="4">
        <f t="shared" si="2"/>
        <v>275000</v>
      </c>
    </row>
    <row r="54" spans="1:6" ht="12.75">
      <c r="A54" s="1"/>
      <c r="B54" s="1" t="s">
        <v>19</v>
      </c>
      <c r="C54" s="1" t="s">
        <v>10</v>
      </c>
      <c r="D54" s="1">
        <v>1</v>
      </c>
      <c r="E54" s="4">
        <v>60000</v>
      </c>
      <c r="F54" s="4">
        <f t="shared" si="2"/>
        <v>60000</v>
      </c>
    </row>
    <row r="55" spans="1:6" s="2" customFormat="1" ht="12.75">
      <c r="A55" s="31" t="s">
        <v>38</v>
      </c>
      <c r="B55" s="34" t="s">
        <v>34</v>
      </c>
      <c r="C55" s="31"/>
      <c r="D55" s="31"/>
      <c r="E55" s="32"/>
      <c r="F55" s="9">
        <f>SUM(F56:F59)</f>
        <v>676700</v>
      </c>
    </row>
    <row r="56" spans="1:6" ht="12.75">
      <c r="A56" s="1"/>
      <c r="B56" s="1" t="s">
        <v>25</v>
      </c>
      <c r="C56" s="1" t="s">
        <v>13</v>
      </c>
      <c r="D56" s="1">
        <v>1400</v>
      </c>
      <c r="E56" s="4">
        <v>410</v>
      </c>
      <c r="F56" s="4">
        <f>SUM(D56*E56)</f>
        <v>574000</v>
      </c>
    </row>
    <row r="57" spans="1:6" ht="12.75">
      <c r="A57" s="1"/>
      <c r="B57" s="1" t="s">
        <v>26</v>
      </c>
      <c r="C57" s="1" t="s">
        <v>13</v>
      </c>
      <c r="D57" s="1">
        <v>880</v>
      </c>
      <c r="E57" s="4">
        <v>40</v>
      </c>
      <c r="F57" s="4">
        <f>SUM(D57*E57)</f>
        <v>35200</v>
      </c>
    </row>
    <row r="58" spans="1:6" ht="12.75">
      <c r="A58" s="1"/>
      <c r="B58" s="1" t="s">
        <v>28</v>
      </c>
      <c r="C58" s="1" t="s">
        <v>15</v>
      </c>
      <c r="D58" s="1">
        <v>174</v>
      </c>
      <c r="E58" s="4">
        <v>250</v>
      </c>
      <c r="F58" s="4">
        <f>SUM(D58*E58)</f>
        <v>43500</v>
      </c>
    </row>
    <row r="59" spans="1:6" ht="12.75">
      <c r="A59" s="1"/>
      <c r="B59" s="1" t="s">
        <v>29</v>
      </c>
      <c r="C59" s="1" t="s">
        <v>9</v>
      </c>
      <c r="D59" s="1">
        <v>4</v>
      </c>
      <c r="E59" s="4">
        <v>6000</v>
      </c>
      <c r="F59" s="4">
        <f>SUM(D59*E59)</f>
        <v>24000</v>
      </c>
    </row>
    <row r="60" spans="1:6" ht="12.75">
      <c r="A60" s="3"/>
      <c r="B60" s="3"/>
      <c r="C60" s="3"/>
      <c r="D60" s="3"/>
      <c r="E60" s="10"/>
      <c r="F60" s="10"/>
    </row>
    <row r="61" spans="1:6" ht="12.75">
      <c r="A61" s="1"/>
      <c r="B61" s="34" t="s">
        <v>80</v>
      </c>
      <c r="C61" s="1"/>
      <c r="D61" s="36"/>
      <c r="E61" s="4"/>
      <c r="F61" s="32">
        <f>SUM(F55+F48+F41+F4)</f>
        <v>4828750</v>
      </c>
    </row>
    <row r="62" spans="1:6" s="2" customFormat="1" ht="12.75">
      <c r="A62" s="31" t="s">
        <v>39</v>
      </c>
      <c r="B62" s="34" t="s">
        <v>42</v>
      </c>
      <c r="C62" s="31"/>
      <c r="D62" s="37"/>
      <c r="E62" s="32"/>
      <c r="F62" s="31">
        <f>F61*0.05</f>
        <v>241437.5</v>
      </c>
    </row>
    <row r="63" spans="5:6" ht="12.75">
      <c r="E63" s="38" t="s">
        <v>7</v>
      </c>
      <c r="F63" s="4">
        <f>F61+F62</f>
        <v>5070187.5</v>
      </c>
    </row>
    <row r="64" spans="5:7" ht="12.75">
      <c r="E64" s="38" t="s">
        <v>8</v>
      </c>
      <c r="F64" s="38">
        <f>F63*0.18</f>
        <v>912633.75</v>
      </c>
      <c r="G64" s="21"/>
    </row>
    <row r="65" spans="5:7" ht="12.75">
      <c r="E65" s="38" t="s">
        <v>6</v>
      </c>
      <c r="F65" s="38">
        <f>SUM(F63:F64)</f>
        <v>5982821.25</v>
      </c>
      <c r="G65" s="21"/>
    </row>
  </sheetData>
  <printOptions/>
  <pageMargins left="0.75" right="0.75" top="1" bottom="1" header="0.5" footer="0.5"/>
  <pageSetup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Ehitus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 Päll</dc:creator>
  <cp:keywords/>
  <dc:description/>
  <cp:lastModifiedBy>Mart_m</cp:lastModifiedBy>
  <cp:lastPrinted>2006-10-11T09:29:03Z</cp:lastPrinted>
  <dcterms:created xsi:type="dcterms:W3CDTF">1998-11-21T15:12:03Z</dcterms:created>
  <dcterms:modified xsi:type="dcterms:W3CDTF">2008-02-27T10:59:01Z</dcterms:modified>
  <cp:category/>
  <cp:version/>
  <cp:contentType/>
  <cp:contentStatus/>
</cp:coreProperties>
</file>